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5600" windowHeight="6075" activeTab="0"/>
  </bookViews>
  <sheets>
    <sheet name="Gross_Net_Calculator" sheetId="1" r:id="rId1"/>
  </sheets>
  <definedNames>
    <definedName name="_xlnm.Print_Area" localSheetId="0">'Gross_Net_Calculator'!$A$1:$P$11</definedName>
  </definedNames>
  <calcPr fullCalcOnLoad="1"/>
</workbook>
</file>

<file path=xl/sharedStrings.xml><?xml version="1.0" encoding="utf-8"?>
<sst xmlns="http://schemas.openxmlformats.org/spreadsheetml/2006/main" count="41" uniqueCount="17">
  <si>
    <t>Gross</t>
  </si>
  <si>
    <t>Net</t>
  </si>
  <si>
    <t>Fee</t>
  </si>
  <si>
    <t>Rebate</t>
  </si>
  <si>
    <t>Fee%</t>
  </si>
  <si>
    <t>Rebate%</t>
  </si>
  <si>
    <t>Direct Sub/Unsub Loan Net to Gross</t>
  </si>
  <si>
    <t>Direct Sub/Unsub Loan Gross to Net</t>
  </si>
  <si>
    <t>Direct PLUS Loan Gross to Net</t>
  </si>
  <si>
    <t>Direct PLUS Loan Net to Gross</t>
  </si>
  <si>
    <t>Gross = TRUNC(Net / (1 - (Fee% - Rebate%)))</t>
  </si>
  <si>
    <t>Fee = TRUNC(Gross * Fee%)</t>
  </si>
  <si>
    <t>Net = Gross - TRUNC(Gross * (Fee% - Rebate%))</t>
  </si>
  <si>
    <t>Rebate = Net - (Gross - Fee)</t>
  </si>
  <si>
    <t>Fee_Rebate</t>
  </si>
  <si>
    <t>Fee_Rebate = TRUNC(Gross * (Fee% - Rebate%))</t>
  </si>
  <si>
    <t>Direct Loan Gross to Net, Net to Gross Calculator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</si>
</sst>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0%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2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2"/>
      <color indexed="8"/>
      <name val="Calibri"/>
      <family val="0"/>
    </font>
    <font>
      <sz val="12"/>
      <color indexed="10"/>
      <name val="Calibri"/>
      <family val="0"/>
    </font>
    <font>
      <b/>
      <sz val="12"/>
      <color indexed="8"/>
      <name val="Calibri"/>
      <family val="0"/>
    </font>
    <font>
      <sz val="12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Calibri"/>
      <family val="2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right"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 horizontal="right"/>
    </xf>
    <xf numFmtId="10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Border="1" applyAlignment="1">
      <alignment/>
    </xf>
    <xf numFmtId="0" fontId="44" fillId="33" borderId="10" xfId="0" applyFont="1" applyFill="1" applyBorder="1" applyAlignment="1" applyProtection="1">
      <alignment/>
      <protection locked="0"/>
    </xf>
    <xf numFmtId="0" fontId="44" fillId="0" borderId="10" xfId="0" applyFont="1" applyBorder="1" applyAlignment="1">
      <alignment horizontal="right"/>
    </xf>
    <xf numFmtId="0" fontId="46" fillId="0" borderId="10" xfId="0" applyNumberFormat="1" applyFont="1" applyBorder="1" applyAlignment="1">
      <alignment/>
    </xf>
    <xf numFmtId="0" fontId="45" fillId="2" borderId="10" xfId="0" applyFont="1" applyFill="1" applyBorder="1" applyAlignment="1" applyProtection="1">
      <alignment/>
      <protection locked="0"/>
    </xf>
    <xf numFmtId="0" fontId="44" fillId="0" borderId="1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25" fillId="0" borderId="10" xfId="0" applyNumberFormat="1" applyFont="1" applyFill="1" applyBorder="1" applyAlignment="1" applyProtection="1">
      <alignment/>
      <protection/>
    </xf>
    <xf numFmtId="168" fontId="44" fillId="0" borderId="1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tabSelected="1" zoomScalePageLayoutView="0" workbookViewId="0" topLeftCell="A1">
      <selection activeCell="J24" sqref="J24"/>
    </sheetView>
  </sheetViews>
  <sheetFormatPr defaultColWidth="10.00390625" defaultRowHeight="15"/>
  <cols>
    <col min="1" max="1" width="2.57421875" style="6" customWidth="1"/>
    <col min="2" max="4" width="9.7109375" style="6" customWidth="1"/>
    <col min="5" max="5" width="11.7109375" style="6" customWidth="1"/>
    <col min="6" max="12" width="9.7109375" style="6" customWidth="1"/>
    <col min="13" max="13" width="11.7109375" style="6" customWidth="1"/>
    <col min="14" max="16" width="9.7109375" style="6" customWidth="1"/>
    <col min="17" max="16384" width="10.00390625" style="6" customWidth="1"/>
  </cols>
  <sheetData>
    <row r="1" ht="15.75">
      <c r="A1" s="16" t="s">
        <v>16</v>
      </c>
    </row>
    <row r="3" spans="2:16" ht="15.75">
      <c r="B3" s="19" t="s">
        <v>7</v>
      </c>
      <c r="C3" s="20"/>
      <c r="D3" s="20"/>
      <c r="E3" s="20"/>
      <c r="F3" s="20"/>
      <c r="G3" s="20"/>
      <c r="H3" s="20"/>
      <c r="J3" s="19" t="s">
        <v>6</v>
      </c>
      <c r="K3" s="20"/>
      <c r="L3" s="20"/>
      <c r="M3" s="20"/>
      <c r="N3" s="20"/>
      <c r="O3" s="20"/>
      <c r="P3" s="20"/>
    </row>
    <row r="4" spans="2:16" s="1" customFormat="1" ht="15.75">
      <c r="B4" s="12" t="s">
        <v>4</v>
      </c>
      <c r="C4" s="12" t="s">
        <v>5</v>
      </c>
      <c r="D4" s="2" t="s">
        <v>0</v>
      </c>
      <c r="E4" s="12" t="s">
        <v>14</v>
      </c>
      <c r="F4" s="2" t="s">
        <v>2</v>
      </c>
      <c r="G4" s="2" t="s">
        <v>3</v>
      </c>
      <c r="H4" s="2" t="s">
        <v>1</v>
      </c>
      <c r="J4" s="12" t="s">
        <v>4</v>
      </c>
      <c r="K4" s="12" t="s">
        <v>5</v>
      </c>
      <c r="L4" s="2" t="s">
        <v>1</v>
      </c>
      <c r="M4" s="12" t="s">
        <v>14</v>
      </c>
      <c r="N4" s="2" t="s">
        <v>2</v>
      </c>
      <c r="O4" s="2" t="s">
        <v>3</v>
      </c>
      <c r="P4" s="2" t="s">
        <v>0</v>
      </c>
    </row>
    <row r="5" spans="1:16" ht="15.75">
      <c r="A5" s="3"/>
      <c r="B5" s="18">
        <v>0.01057</v>
      </c>
      <c r="C5" s="18">
        <v>0</v>
      </c>
      <c r="D5" s="11">
        <v>1833</v>
      </c>
      <c r="E5" s="15">
        <f>TRUNC(D5*(B5-C5))</f>
        <v>19</v>
      </c>
      <c r="F5" s="2">
        <f>TRUNC(D5*B5)</f>
        <v>19</v>
      </c>
      <c r="G5" s="4">
        <f>H5-(D5-F5)</f>
        <v>0</v>
      </c>
      <c r="H5" s="5">
        <f>D5-E5</f>
        <v>1814</v>
      </c>
      <c r="J5" s="18">
        <f>B5</f>
        <v>0.01057</v>
      </c>
      <c r="K5" s="18">
        <f>C5</f>
        <v>0</v>
      </c>
      <c r="L5" s="14">
        <v>1155</v>
      </c>
      <c r="M5" s="17">
        <f>TRUNC(P5*(J5-K5))</f>
        <v>12</v>
      </c>
      <c r="N5" s="4">
        <f>TRUNC(P5*J5)</f>
        <v>12</v>
      </c>
      <c r="O5" s="4">
        <f>L5-(P5-N5)</f>
        <v>0</v>
      </c>
      <c r="P5" s="13">
        <f>TRUNC(L5/(1-(J5-K5)))</f>
        <v>1167</v>
      </c>
    </row>
    <row r="6" spans="1:8" ht="15.75">
      <c r="A6" s="7"/>
      <c r="B6" s="8"/>
      <c r="C6" s="9"/>
      <c r="D6" s="9"/>
      <c r="E6" s="9"/>
      <c r="F6" s="7"/>
      <c r="G6" s="8"/>
      <c r="H6" s="9"/>
    </row>
    <row r="7" spans="1:10" ht="15.7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2:16" ht="15.75">
      <c r="B8" s="19" t="s">
        <v>8</v>
      </c>
      <c r="C8" s="20"/>
      <c r="D8" s="20"/>
      <c r="E8" s="20"/>
      <c r="F8" s="20"/>
      <c r="G8" s="20"/>
      <c r="H8" s="20"/>
      <c r="J8" s="19" t="s">
        <v>9</v>
      </c>
      <c r="K8" s="20"/>
      <c r="L8" s="20"/>
      <c r="M8" s="20"/>
      <c r="N8" s="20"/>
      <c r="O8" s="20"/>
      <c r="P8" s="20"/>
    </row>
    <row r="9" spans="2:16" ht="15.75">
      <c r="B9" s="12" t="s">
        <v>4</v>
      </c>
      <c r="C9" s="12" t="s">
        <v>5</v>
      </c>
      <c r="D9" s="2" t="s">
        <v>0</v>
      </c>
      <c r="E9" s="12" t="s">
        <v>14</v>
      </c>
      <c r="F9" s="2" t="s">
        <v>2</v>
      </c>
      <c r="G9" s="2" t="s">
        <v>3</v>
      </c>
      <c r="H9" s="2" t="s">
        <v>1</v>
      </c>
      <c r="I9" s="1"/>
      <c r="J9" s="12" t="s">
        <v>4</v>
      </c>
      <c r="K9" s="12" t="s">
        <v>5</v>
      </c>
      <c r="L9" s="2" t="s">
        <v>1</v>
      </c>
      <c r="M9" s="12" t="s">
        <v>14</v>
      </c>
      <c r="N9" s="2" t="s">
        <v>2</v>
      </c>
      <c r="O9" s="2" t="s">
        <v>3</v>
      </c>
      <c r="P9" s="2" t="s">
        <v>0</v>
      </c>
    </row>
    <row r="10" spans="2:16" ht="15.75">
      <c r="B10" s="18">
        <v>0.04228</v>
      </c>
      <c r="C10" s="18">
        <v>0</v>
      </c>
      <c r="D10" s="11">
        <v>3000</v>
      </c>
      <c r="E10" s="15">
        <f>TRUNC(D10*(B10-C10))</f>
        <v>126</v>
      </c>
      <c r="F10" s="2">
        <f>TRUNC(D10*B10,0)</f>
        <v>126</v>
      </c>
      <c r="G10" s="4">
        <f>H10-(D10-F10)</f>
        <v>0</v>
      </c>
      <c r="H10" s="5">
        <f>D10-E10</f>
        <v>2874</v>
      </c>
      <c r="J10" s="18">
        <f>B10</f>
        <v>0.04228</v>
      </c>
      <c r="K10" s="18">
        <f>C10</f>
        <v>0</v>
      </c>
      <c r="L10" s="14">
        <v>2925</v>
      </c>
      <c r="M10" s="17">
        <f>TRUNC(P10*(J10-K10))</f>
        <v>129</v>
      </c>
      <c r="N10" s="4">
        <f>TRUNC(P10*J10)</f>
        <v>129</v>
      </c>
      <c r="O10" s="4">
        <f>L10-(P10-N10)</f>
        <v>0</v>
      </c>
      <c r="P10" s="13">
        <f>TRUNC(L10/(1-(J10-K10)))</f>
        <v>3054</v>
      </c>
    </row>
    <row r="11" spans="2:9" ht="15.75">
      <c r="B11" s="1"/>
      <c r="C11" s="1"/>
      <c r="D11" s="1"/>
      <c r="E11" s="1"/>
      <c r="F11" s="1"/>
      <c r="G11" s="1"/>
      <c r="H11" s="1"/>
      <c r="I11" s="1"/>
    </row>
    <row r="13" spans="2:10" ht="15.75">
      <c r="B13" s="16" t="s">
        <v>15</v>
      </c>
      <c r="J13" s="6" t="s">
        <v>10</v>
      </c>
    </row>
    <row r="14" spans="2:10" ht="15.75">
      <c r="B14" s="16" t="s">
        <v>11</v>
      </c>
      <c r="J14" s="16" t="s">
        <v>15</v>
      </c>
    </row>
    <row r="15" spans="2:10" ht="15.75">
      <c r="B15" s="16" t="s">
        <v>13</v>
      </c>
      <c r="J15" s="16" t="s">
        <v>11</v>
      </c>
    </row>
    <row r="16" spans="2:10" ht="15.75">
      <c r="B16" s="16" t="s">
        <v>12</v>
      </c>
      <c r="J16" s="16" t="s">
        <v>13</v>
      </c>
    </row>
  </sheetData>
  <sheetProtection password="CE88" sheet="1"/>
  <mergeCells count="4">
    <mergeCell ref="J3:P3"/>
    <mergeCell ref="B3:H3"/>
    <mergeCell ref="B8:H8"/>
    <mergeCell ref="J8:P8"/>
  </mergeCells>
  <printOptions/>
  <pageMargins left="0.25" right="0.25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Management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cs-admin</dc:creator>
  <cp:keywords/>
  <dc:description/>
  <cp:lastModifiedBy>Phillip Wang</cp:lastModifiedBy>
  <dcterms:created xsi:type="dcterms:W3CDTF">2009-12-18T16:35:22Z</dcterms:created>
  <dcterms:modified xsi:type="dcterms:W3CDTF">2023-08-31T20:56:03Z</dcterms:modified>
  <cp:category/>
  <cp:version/>
  <cp:contentType/>
  <cp:contentStatus/>
</cp:coreProperties>
</file>